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345" windowWidth="23250" windowHeight="12720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I13" i="8" l="1"/>
  <c r="I14" i="8"/>
  <c r="I15" i="8"/>
  <c r="I16" i="8"/>
  <c r="I17" i="8"/>
  <c r="I18" i="8"/>
  <c r="I19" i="8"/>
  <c r="I20" i="8"/>
  <c r="I21" i="8"/>
  <c r="I22" i="8"/>
  <c r="I12" i="8"/>
  <c r="H14" i="8"/>
  <c r="H15" i="8"/>
  <c r="H16" i="8"/>
  <c r="H17" i="8"/>
  <c r="H18" i="8"/>
  <c r="H19" i="8"/>
  <c r="H20" i="8"/>
  <c r="H21" i="8"/>
  <c r="H22" i="8"/>
  <c r="H13" i="8"/>
  <c r="H12" i="8"/>
  <c r="I23" i="8"/>
  <c r="G23" i="8"/>
</calcChain>
</file>

<file path=xl/sharedStrings.xml><?xml version="1.0" encoding="utf-8"?>
<sst xmlns="http://schemas.openxmlformats.org/spreadsheetml/2006/main" count="57" uniqueCount="48">
  <si>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</si>
  <si>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</si>
  <si>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</si>
  <si>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</si>
  <si>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</si>
  <si>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</si>
  <si>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</si>
  <si>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</si>
  <si>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</si>
  <si>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</si>
  <si>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</si>
  <si>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</si>
  <si>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Капитальный ремонт кровли здания механической мастерской по адресу: ул. Антоново-Овсеенко, 48.</t>
  </si>
  <si>
    <t>к Локальной смете № СКС-2022-В-3-261</t>
  </si>
  <si>
    <t>Ресурсы подрядчика</t>
  </si>
  <si>
    <t xml:space="preserve">          Материалы</t>
  </si>
  <si>
    <t>01.2.03.07-0022</t>
  </si>
  <si>
    <t>Эмульсия битумная гидроизоляционная</t>
  </si>
  <si>
    <t>т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</si>
  <si>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</si>
  <si>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</si>
  <si>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</si>
  <si>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</si>
  <si>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</si>
  <si>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</si>
  <si>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01.7.15.06-0111</t>
  </si>
  <si>
    <t>Гвозди строительные</t>
  </si>
  <si>
    <t>04.3.01.09-0014</t>
  </si>
  <si>
    <t>Раствор готовый кладочный, цементный, М100</t>
  </si>
  <si>
    <t>08.3.03.05-0001</t>
  </si>
  <si>
    <t>Проволока канатная оцинкованная, диаметр 2,6 мм</t>
  </si>
  <si>
    <t>12.1.02.06-0022</t>
  </si>
  <si>
    <t>Рубероид кровельный РКП-350</t>
  </si>
  <si>
    <t>м2</t>
  </si>
  <si>
    <t>ФССЦ-04.3.01.09-0014</t>
  </si>
  <si>
    <t>Раствор готовый кладочный цементный марки: 100</t>
  </si>
  <si>
    <t>ФССЦ-08.3.05.05-0055</t>
  </si>
  <si>
    <t>Сталь листовая оцинкованная, толщина 0,55 мм</t>
  </si>
  <si>
    <t>ФССЦ-12.1.02.03-0192</t>
  </si>
  <si>
    <t>Материал рулонный битумно-полимерный кровельный и гидроизоляционный наплавляемый ЭКП, для верхнего слоя гидроизоляции с защитой от солнца, основа полиэстер, гибкость не выше-25 °C, масса 1 м2 до 5,25 кг, прочность не менее 400-600 Н, теплостойкость не менее 100 °C_ ""Техноэласт ЭКП"</t>
  </si>
  <si>
    <t>ФССЦ-12.1.02.03-0195</t>
  </si>
  <si>
    <t>Материал рулонный битумно-полимерный кровельный и гидроизоляционный наплавляемый ЭПП, для нижних слоев гидроизоляции, основа полиэстер, гибкость не выше-25 °C, масса 1 м2 до 4,95 кг, прочность не менее 400-600 Н, теплостойкость не менее 100 °C_ ""Техноэласт ЭПП"</t>
  </si>
  <si>
    <t>ВСЕГО по смете</t>
  </si>
  <si>
    <t>В текущих ценах, руб. к=7,96</t>
  </si>
  <si>
    <t>Примечание:</t>
  </si>
  <si>
    <t>Сметная стоимость указана в текущих ценах  без учета</t>
  </si>
  <si>
    <t xml:space="preserve">транспортных и заготовительно-складских затрат 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</si>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</sst>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sz val="10"/>
      <name val="Arial Cyr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3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9" fillId="0" borderId="0">
      <alignment vertical="top"/>
    </xf>
    <xf numFmtId="0" fontId="2" fillId="0" borderId="0">
      <alignment vertical="top"/>
    </xf>
    <xf numFmtId="0" fontId="9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2" fillId="0" borderId="0"/>
    <xf numFmtId="0" fontId="9" fillId="0" borderId="0"/>
    <xf numFmtId="0" fontId="13" fillId="0" borderId="0"/>
    <xf numFmtId="0" fontId="9" fillId="0" borderId="0"/>
  </cellStyleXfs>
  <cellXfs count="49">
    <xf numFmtId="0" fontId="0" fillId="0" borderId="0" xfId="0"/>
    <xf numFmtId="0" fontId="4" fillId="0" borderId="0" xfId="0" applyFont="1"/>
    <xf numFmtId="49" fontId="5" fillId="0" borderId="0" xfId="12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6" fillId="0" borderId="0" xfId="0" applyFont="1" applyAlignment="1">
      <alignment horizontal="center"/>
    </xf>
    <xf numFmtId="0" fontId="7" fillId="0" borderId="0" xfId="12" applyFont="1" applyAlignment="1">
      <alignment horizontal="center"/>
    </xf>
    <xf numFmtId="49" fontId="8" fillId="0" borderId="0" xfId="12" applyNumberFormat="1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0" xfId="3" applyFont="1">
      <alignment horizontal="right" vertical="top" wrapText="1"/>
    </xf>
    <xf numFmtId="0" fontId="4" fillId="0" borderId="0" xfId="3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2" applyFont="1" applyBorder="1" applyAlignment="1">
      <alignment horizontal="center"/>
    </xf>
    <xf numFmtId="49" fontId="4" fillId="0" borderId="1" xfId="2" applyNumberFormat="1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4" fillId="0" borderId="2" xfId="0" applyNumberFormat="1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49" fontId="4" fillId="0" borderId="0" xfId="0" applyNumberFormat="1" applyFont="1" applyAlignment="1">
      <alignment horizontal="left" vertical="top" wrapText="1"/>
    </xf>
    <xf numFmtId="0" fontId="12" fillId="0" borderId="0" xfId="0" applyFont="1"/>
    <xf numFmtId="0" fontId="4" fillId="0" borderId="0" xfId="0" applyFont="1"/>
    <xf numFmtId="49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13" applyFont="1">
      <alignment horizontal="left" vertical="top"/>
    </xf>
    <xf numFmtId="49" fontId="4" fillId="0" borderId="0" xfId="0" applyNumberFormat="1" applyFont="1" applyAlignment="1">
      <alignment horizontal="left" vertical="top" wrapText="1"/>
    </xf>
  </cellXfs>
  <cellStyles count="31">
    <cellStyle name="Акт" xfId="1"/>
    <cellStyle name="АктМТСН" xfId="15"/>
    <cellStyle name="ВедРесурсов" xfId="2"/>
    <cellStyle name="ВедРесурсовАкт" xfId="16"/>
    <cellStyle name="Индексы" xfId="17"/>
    <cellStyle name="Итоги" xfId="3"/>
    <cellStyle name="ИтогоАктБазЦ" xfId="18"/>
    <cellStyle name="ИтогоАктБИМ" xfId="19"/>
    <cellStyle name="ИтогоАктРесМет" xfId="20"/>
    <cellStyle name="ИтогоБазЦ" xfId="21"/>
    <cellStyle name="ИтогоБИМ" xfId="22"/>
    <cellStyle name="ИтогоРесМет" xfId="4"/>
    <cellStyle name="ИтогоРесМет 2" xfId="23"/>
    <cellStyle name="ЛокСмета" xfId="5"/>
    <cellStyle name="ЛокСмМТСН" xfId="24"/>
    <cellStyle name="М29" xfId="25"/>
    <cellStyle name="ОбСмета" xfId="6"/>
    <cellStyle name="ОбСмета 2" xfId="26"/>
    <cellStyle name="Обычный" xfId="0" builtinId="0"/>
    <cellStyle name="Обычный 2" xfId="29"/>
    <cellStyle name="Обычный 3" xfId="30"/>
    <cellStyle name="Параметр" xfId="27"/>
    <cellStyle name="ПеременныеСметы" xfId="7"/>
    <cellStyle name="РесСмета" xfId="8"/>
    <cellStyle name="СводкаСтоимРаб" xfId="9"/>
    <cellStyle name="СводРасч" xfId="10"/>
    <cellStyle name="СводРасч 2" xfId="28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32"/>
  <sheetViews>
    <sheetView showGridLines="0" tabSelected="1" view="pageBreakPreview" zoomScaleNormal="100" zoomScaleSheetLayoutView="100" workbookViewId="0">
      <selection activeCell="O22" sqref="O22"/>
    </sheetView>
  </sheetViews>
  <sheetFormatPr defaultColWidth="9.140625" defaultRowHeight="11.25" x14ac:dyDescent="0.15"/>
  <cols>
    <col min="1" max="1" width="6.7109375" style="1" customWidth="1"/>
    <col min="2" max="2" width="12.28515625" style="5" customWidth="1"/>
    <col min="3" max="3" width="37.85546875" style="1" customWidth="1"/>
    <col min="4" max="5" width="12.140625" style="3" customWidth="1"/>
    <col min="6" max="6" width="10.140625" style="4" bestFit="1" customWidth="1"/>
    <col min="7" max="7" width="11.28515625" style="4" customWidth="1"/>
    <col min="8" max="8" width="10.140625" style="4" bestFit="1" customWidth="1"/>
    <col min="9" max="9" width="13.140625" style="4" customWidth="1"/>
    <col min="10" max="16384" width="9.140625" style="1"/>
  </cols>
  <sheetData>
    <row r="1" spans="1:9" ht="16.5" customHeight="1" x14ac:dyDescent="0.2">
      <c r="A1" s="1" t="s">
        <v>0</v>
      </c>
      <c r="B1" s="2" t="s">
        <v>12</v>
      </c>
    </row>
    <row r="3" spans="1:9" ht="15" x14ac:dyDescent="0.2">
      <c r="D3" s="6" t="s">
        <v>2</v>
      </c>
    </row>
    <row r="4" spans="1:9" ht="18" customHeight="1" x14ac:dyDescent="0.2">
      <c r="C4" s="5"/>
      <c r="D4" s="7" t="s">
        <v>13</v>
      </c>
    </row>
    <row r="5" spans="1:9" ht="5.25" customHeight="1" x14ac:dyDescent="0.15">
      <c r="B5" s="8"/>
    </row>
    <row r="6" spans="1:9" s="3" customFormat="1" ht="18.75" customHeight="1" x14ac:dyDescent="0.15">
      <c r="A6" s="16" t="s">
        <v>8</v>
      </c>
      <c r="B6" s="18" t="s">
        <v>1</v>
      </c>
      <c r="C6" s="16" t="s">
        <v>9</v>
      </c>
      <c r="D6" s="16" t="s">
        <v>10</v>
      </c>
      <c r="E6" s="16" t="s">
        <v>3</v>
      </c>
      <c r="F6" s="13" t="s">
        <v>4</v>
      </c>
      <c r="G6" s="14"/>
      <c r="H6" s="14"/>
      <c r="I6" s="15"/>
    </row>
    <row r="7" spans="1:9" s="3" customFormat="1" ht="33" customHeight="1" x14ac:dyDescent="0.15">
      <c r="A7" s="17"/>
      <c r="B7" s="19"/>
      <c r="C7" s="17"/>
      <c r="D7" s="17"/>
      <c r="E7" s="17"/>
      <c r="F7" s="12" t="s">
        <v>5</v>
      </c>
      <c r="G7" s="12"/>
      <c r="H7" s="12" t="s">
        <v>43</v>
      </c>
      <c r="I7" s="12"/>
    </row>
    <row r="8" spans="1:9" s="3" customFormat="1" ht="16.5" customHeight="1" x14ac:dyDescent="0.15">
      <c r="A8" s="24"/>
      <c r="B8" s="25"/>
      <c r="C8" s="24"/>
      <c r="D8" s="24"/>
      <c r="E8" s="24"/>
      <c r="F8" s="9" t="s">
        <v>6</v>
      </c>
      <c r="G8" s="9" t="s">
        <v>7</v>
      </c>
      <c r="H8" s="9" t="s">
        <v>6</v>
      </c>
      <c r="I8" s="9" t="s">
        <v>7</v>
      </c>
    </row>
    <row r="9" spans="1:9" s="3" customFormat="1" ht="12.75" x14ac:dyDescent="0.2">
      <c r="A9" s="21">
        <v>1</v>
      </c>
      <c r="B9" s="22" t="s">
        <v>11</v>
      </c>
      <c r="C9" s="21">
        <v>3</v>
      </c>
      <c r="D9" s="21">
        <v>4</v>
      </c>
      <c r="E9" s="21">
        <v>5</v>
      </c>
      <c r="F9" s="23">
        <v>6</v>
      </c>
      <c r="G9" s="23">
        <v>7</v>
      </c>
      <c r="H9" s="23">
        <v>8</v>
      </c>
      <c r="I9" s="23">
        <v>9</v>
      </c>
    </row>
    <row r="10" spans="1:9" ht="17.850000000000001" customHeight="1" x14ac:dyDescent="0.15">
      <c r="A10" s="26" t="s">
        <v>14</v>
      </c>
      <c r="B10" s="27"/>
      <c r="C10" s="27"/>
      <c r="D10" s="27"/>
      <c r="E10" s="27"/>
      <c r="F10" s="27"/>
      <c r="G10" s="27"/>
      <c r="H10" s="27"/>
      <c r="I10" s="27"/>
    </row>
    <row r="11" spans="1:9" ht="17.850000000000001" customHeight="1" x14ac:dyDescent="0.15">
      <c r="A11" s="26" t="s">
        <v>15</v>
      </c>
      <c r="B11" s="27"/>
      <c r="C11" s="27"/>
      <c r="D11" s="27"/>
      <c r="E11" s="27"/>
      <c r="F11" s="27"/>
      <c r="G11" s="27"/>
      <c r="H11" s="27"/>
      <c r="I11" s="27"/>
    </row>
    <row r="12" spans="1:9" ht="22.5" x14ac:dyDescent="0.15">
      <c r="A12" s="28">
        <v>1</v>
      </c>
      <c r="B12" s="29" t="s">
        <v>16</v>
      </c>
      <c r="C12" s="28" t="s">
        <v>17</v>
      </c>
      <c r="D12" s="30" t="s">
        <v>18</v>
      </c>
      <c r="E12" s="30">
        <v>0.50444999999999995</v>
      </c>
      <c r="F12" s="36">
        <v>2000</v>
      </c>
      <c r="G12" s="36">
        <v>1008.9</v>
      </c>
      <c r="H12" s="36">
        <f>F12*7.96</f>
        <v>15920</v>
      </c>
      <c r="I12" s="36">
        <f>G12*7.96</f>
        <v>8030.8440000000001</v>
      </c>
    </row>
    <row r="13" spans="1:9" ht="22.5" x14ac:dyDescent="0.15">
      <c r="A13" s="28">
        <v>2</v>
      </c>
      <c r="B13" s="29" t="s">
        <v>19</v>
      </c>
      <c r="C13" s="28" t="s">
        <v>20</v>
      </c>
      <c r="D13" s="30" t="s">
        <v>21</v>
      </c>
      <c r="E13" s="30">
        <v>396.94637999999998</v>
      </c>
      <c r="F13" s="36">
        <v>6.09</v>
      </c>
      <c r="G13" s="36">
        <v>2417.41</v>
      </c>
      <c r="H13" s="36">
        <f>F13*7.96</f>
        <v>48.476399999999998</v>
      </c>
      <c r="I13" s="36">
        <f t="shared" ref="I13:I22" si="0">G13*7.96</f>
        <v>19242.583599999998</v>
      </c>
    </row>
    <row r="14" spans="1:9" ht="22.5" x14ac:dyDescent="0.15">
      <c r="A14" s="28">
        <v>3</v>
      </c>
      <c r="B14" s="29" t="s">
        <v>22</v>
      </c>
      <c r="C14" s="28" t="s">
        <v>23</v>
      </c>
      <c r="D14" s="30" t="s">
        <v>24</v>
      </c>
      <c r="E14" s="30">
        <v>11.55</v>
      </c>
      <c r="F14" s="36">
        <v>2.44</v>
      </c>
      <c r="G14" s="36">
        <v>28.18</v>
      </c>
      <c r="H14" s="36">
        <f t="shared" ref="H14:H22" si="1">F14*7.96</f>
        <v>19.4224</v>
      </c>
      <c r="I14" s="36">
        <f t="shared" si="0"/>
        <v>224.31280000000001</v>
      </c>
    </row>
    <row r="15" spans="1:9" ht="22.5" x14ac:dyDescent="0.15">
      <c r="A15" s="28">
        <v>4</v>
      </c>
      <c r="B15" s="29" t="s">
        <v>25</v>
      </c>
      <c r="C15" s="28" t="s">
        <v>26</v>
      </c>
      <c r="D15" s="30" t="s">
        <v>18</v>
      </c>
      <c r="E15" s="30">
        <v>8.3599999999999994E-3</v>
      </c>
      <c r="F15" s="36">
        <v>11978</v>
      </c>
      <c r="G15" s="36">
        <v>100.14</v>
      </c>
      <c r="H15" s="36">
        <f t="shared" si="1"/>
        <v>95344.88</v>
      </c>
      <c r="I15" s="36">
        <f t="shared" si="0"/>
        <v>797.11440000000005</v>
      </c>
    </row>
    <row r="16" spans="1:9" ht="22.5" x14ac:dyDescent="0.15">
      <c r="A16" s="28">
        <v>5</v>
      </c>
      <c r="B16" s="29" t="s">
        <v>27</v>
      </c>
      <c r="C16" s="28" t="s">
        <v>28</v>
      </c>
      <c r="D16" s="30" t="s">
        <v>24</v>
      </c>
      <c r="E16" s="30">
        <v>0.66861000000000004</v>
      </c>
      <c r="F16" s="36">
        <v>519.79999999999995</v>
      </c>
      <c r="G16" s="36">
        <v>347.54</v>
      </c>
      <c r="H16" s="36">
        <f t="shared" si="1"/>
        <v>4137.6079999999993</v>
      </c>
      <c r="I16" s="36">
        <f t="shared" si="0"/>
        <v>2766.4184</v>
      </c>
    </row>
    <row r="17" spans="1:9" ht="22.5" x14ac:dyDescent="0.15">
      <c r="A17" s="28">
        <v>6</v>
      </c>
      <c r="B17" s="29" t="s">
        <v>29</v>
      </c>
      <c r="C17" s="28" t="s">
        <v>30</v>
      </c>
      <c r="D17" s="30" t="s">
        <v>18</v>
      </c>
      <c r="E17" s="30">
        <v>1.8239999999999999E-2</v>
      </c>
      <c r="F17" s="36">
        <v>8023</v>
      </c>
      <c r="G17" s="36">
        <v>146.34</v>
      </c>
      <c r="H17" s="36">
        <f t="shared" si="1"/>
        <v>63863.08</v>
      </c>
      <c r="I17" s="36">
        <f t="shared" si="0"/>
        <v>1164.8664000000001</v>
      </c>
    </row>
    <row r="18" spans="1:9" ht="22.5" x14ac:dyDescent="0.15">
      <c r="A18" s="28">
        <v>7</v>
      </c>
      <c r="B18" s="29" t="s">
        <v>31</v>
      </c>
      <c r="C18" s="28" t="s">
        <v>32</v>
      </c>
      <c r="D18" s="30" t="s">
        <v>33</v>
      </c>
      <c r="E18" s="30">
        <v>13.2</v>
      </c>
      <c r="F18" s="36">
        <v>6.2</v>
      </c>
      <c r="G18" s="36">
        <v>81.84</v>
      </c>
      <c r="H18" s="36">
        <f t="shared" si="1"/>
        <v>49.352000000000004</v>
      </c>
      <c r="I18" s="36">
        <f t="shared" si="0"/>
        <v>651.44640000000004</v>
      </c>
    </row>
    <row r="19" spans="1:9" ht="33.75" x14ac:dyDescent="0.15">
      <c r="A19" s="28">
        <v>8</v>
      </c>
      <c r="B19" s="29" t="s">
        <v>34</v>
      </c>
      <c r="C19" s="28" t="s">
        <v>35</v>
      </c>
      <c r="D19" s="30" t="s">
        <v>24</v>
      </c>
      <c r="E19" s="30">
        <v>9.18</v>
      </c>
      <c r="F19" s="36">
        <v>519.79999999999995</v>
      </c>
      <c r="G19" s="36">
        <v>4771.76</v>
      </c>
      <c r="H19" s="36">
        <f t="shared" si="1"/>
        <v>4137.6079999999993</v>
      </c>
      <c r="I19" s="36">
        <f t="shared" si="0"/>
        <v>37983.209600000002</v>
      </c>
    </row>
    <row r="20" spans="1:9" ht="33.75" x14ac:dyDescent="0.15">
      <c r="A20" s="28">
        <v>9</v>
      </c>
      <c r="B20" s="29" t="s">
        <v>36</v>
      </c>
      <c r="C20" s="28" t="s">
        <v>37</v>
      </c>
      <c r="D20" s="30" t="s">
        <v>18</v>
      </c>
      <c r="E20" s="30">
        <v>0.76075999999999999</v>
      </c>
      <c r="F20" s="36">
        <v>10484</v>
      </c>
      <c r="G20" s="36">
        <v>7975.81</v>
      </c>
      <c r="H20" s="36">
        <f t="shared" si="1"/>
        <v>83452.639999999999</v>
      </c>
      <c r="I20" s="36">
        <f t="shared" si="0"/>
        <v>63487.4476</v>
      </c>
    </row>
    <row r="21" spans="1:9" ht="112.5" x14ac:dyDescent="0.15">
      <c r="A21" s="28">
        <v>10</v>
      </c>
      <c r="B21" s="29" t="s">
        <v>38</v>
      </c>
      <c r="C21" s="28" t="s">
        <v>39</v>
      </c>
      <c r="D21" s="30" t="s">
        <v>33</v>
      </c>
      <c r="E21" s="30">
        <v>1614.4110000000001</v>
      </c>
      <c r="F21" s="36">
        <v>29.17</v>
      </c>
      <c r="G21" s="36">
        <v>47092.37</v>
      </c>
      <c r="H21" s="36">
        <f t="shared" si="1"/>
        <v>232.19320000000002</v>
      </c>
      <c r="I21" s="36">
        <f t="shared" si="0"/>
        <v>374855.26520000002</v>
      </c>
    </row>
    <row r="22" spans="1:9" ht="101.25" x14ac:dyDescent="0.15">
      <c r="A22" s="31">
        <v>11</v>
      </c>
      <c r="B22" s="32" t="s">
        <v>40</v>
      </c>
      <c r="C22" s="31" t="s">
        <v>41</v>
      </c>
      <c r="D22" s="33" t="s">
        <v>33</v>
      </c>
      <c r="E22" s="33">
        <v>1438.806</v>
      </c>
      <c r="F22" s="37">
        <v>24.94</v>
      </c>
      <c r="G22" s="37">
        <v>35883.83</v>
      </c>
      <c r="H22" s="36">
        <f t="shared" si="1"/>
        <v>198.5224</v>
      </c>
      <c r="I22" s="36">
        <f t="shared" si="0"/>
        <v>285635.2868</v>
      </c>
    </row>
    <row r="23" spans="1:9" ht="12.75" x14ac:dyDescent="0.15">
      <c r="A23" s="34" t="s">
        <v>42</v>
      </c>
      <c r="B23" s="27"/>
      <c r="C23" s="27"/>
      <c r="D23" s="27"/>
      <c r="E23" s="27"/>
      <c r="F23" s="27"/>
      <c r="G23" s="38">
        <f>SUM(G12:G22)</f>
        <v>99854.12000000001</v>
      </c>
      <c r="H23" s="35"/>
      <c r="I23" s="38">
        <f>SUM(I12:I22)</f>
        <v>794838.79520000005</v>
      </c>
    </row>
    <row r="24" spans="1:9" x14ac:dyDescent="0.15">
      <c r="A24" s="11"/>
      <c r="G24" s="10"/>
      <c r="H24" s="10"/>
      <c r="I24" s="10"/>
    </row>
    <row r="25" spans="1:9" s="41" customFormat="1" x14ac:dyDescent="0.15">
      <c r="A25" s="11"/>
      <c r="B25" s="42"/>
      <c r="D25" s="43"/>
      <c r="E25" s="43"/>
      <c r="F25" s="44"/>
      <c r="G25" s="10"/>
      <c r="H25" s="10"/>
      <c r="I25" s="10"/>
    </row>
    <row r="26" spans="1:9" s="41" customFormat="1" x14ac:dyDescent="0.15">
      <c r="A26" s="11"/>
      <c r="B26" s="42"/>
      <c r="D26" s="43"/>
      <c r="E26" s="43"/>
      <c r="F26" s="44"/>
      <c r="G26" s="10"/>
      <c r="H26" s="10"/>
      <c r="I26" s="10"/>
    </row>
    <row r="27" spans="1:9" x14ac:dyDescent="0.15">
      <c r="A27" s="45"/>
      <c r="B27" s="20" t="s">
        <v>44</v>
      </c>
      <c r="C27" s="20"/>
      <c r="D27" s="43"/>
    </row>
    <row r="28" spans="1:9" x14ac:dyDescent="0.15">
      <c r="A28" s="45"/>
      <c r="B28" s="39" t="s">
        <v>45</v>
      </c>
      <c r="C28" s="39"/>
      <c r="D28" s="39"/>
    </row>
    <row r="29" spans="1:9" x14ac:dyDescent="0.15">
      <c r="A29" s="45"/>
      <c r="B29" s="39" t="s">
        <v>46</v>
      </c>
      <c r="C29" s="39"/>
      <c r="D29" s="39"/>
    </row>
    <row r="30" spans="1:9" x14ac:dyDescent="0.15">
      <c r="A30" s="45"/>
      <c r="B30" s="48"/>
      <c r="C30" s="45"/>
      <c r="D30" s="46"/>
    </row>
    <row r="31" spans="1:9" x14ac:dyDescent="0.15">
      <c r="A31" s="41"/>
      <c r="B31" s="42"/>
      <c r="C31" s="41"/>
      <c r="D31" s="43"/>
    </row>
    <row r="32" spans="1:9" ht="12.75" x14ac:dyDescent="0.2">
      <c r="A32" s="40"/>
      <c r="B32" s="47" t="s">
        <v>47</v>
      </c>
      <c r="C32" s="41"/>
      <c r="D32" s="43"/>
    </row>
  </sheetData>
  <mergeCells count="14">
    <mergeCell ref="A10:I10"/>
    <mergeCell ref="A11:I11"/>
    <mergeCell ref="A23:F23"/>
    <mergeCell ref="B28:D28"/>
    <mergeCell ref="B29:D29"/>
    <mergeCell ref="B27:C27"/>
    <mergeCell ref="E6:E8"/>
    <mergeCell ref="A6:A8"/>
    <mergeCell ref="B6:B8"/>
    <mergeCell ref="C6:C8"/>
    <mergeCell ref="D6:D8"/>
    <mergeCell ref="H7:I7"/>
    <mergeCell ref="F6:I6"/>
    <mergeCell ref="F7:G7"/>
  </mergeCells>
  <phoneticPr fontId="1" type="noConversion"/>
  <pageMargins left="0.35433070866141736" right="0.23622047244094491" top="0.35433070866141736" bottom="0.27559055118110237" header="0.19685039370078741" footer="0.19685039370078741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2022-07-26T05:53:49Z</cp:lastPrinted>
  <dcterms:created xsi:type="dcterms:W3CDTF">2003-01-28T12:33:10Z</dcterms:created>
  <dcterms:modified xsi:type="dcterms:W3CDTF">2022-07-26T05:59:40Z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